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yoho354\Downloads\HP公開関係\HP公開関係\"/>
    </mc:Choice>
  </mc:AlternateContent>
  <xr:revisionPtr revIDLastSave="0" documentId="13_ncr:1_{7589492D-CD3D-42AE-A02F-73B58DB7AA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算定シート" sheetId="5" r:id="rId1"/>
  </sheets>
  <definedNames>
    <definedName name="_xlnm.Print_Area" localSheetId="0">算定シート!$A$1:$AC$59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5" l="1"/>
  <c r="B53" i="5" l="1"/>
  <c r="Y30" i="5"/>
  <c r="Y24" i="5"/>
  <c r="Y20" i="5"/>
  <c r="Y22" i="5"/>
  <c r="AN5" i="5"/>
  <c r="Y33" i="5" l="1"/>
  <c r="V53" i="5" l="1"/>
  <c r="Y35" i="5" l="1"/>
  <c r="Y41" i="5" s="1"/>
  <c r="Y37" i="5" l="1"/>
  <c r="Y45" i="5" s="1"/>
  <c r="Y47" i="5" s="1"/>
  <c r="O57" i="5" s="1"/>
</calcChain>
</file>

<file path=xl/sharedStrings.xml><?xml version="1.0" encoding="utf-8"?>
<sst xmlns="http://schemas.openxmlformats.org/spreadsheetml/2006/main" count="69" uniqueCount="59">
  <si>
    <t>加算額</t>
    <rPh sb="0" eb="3">
      <t>カサンガク</t>
    </rPh>
    <phoneticPr fontId="1"/>
  </si>
  <si>
    <t>補助金額</t>
    <rPh sb="0" eb="3">
      <t>ホジョキン</t>
    </rPh>
    <rPh sb="3" eb="4">
      <t>ガク</t>
    </rPh>
    <phoneticPr fontId="1"/>
  </si>
  <si>
    <t>基本額</t>
    <rPh sb="0" eb="2">
      <t>キホン</t>
    </rPh>
    <rPh sb="2" eb="3">
      <t>ガク</t>
    </rPh>
    <phoneticPr fontId="1"/>
  </si>
  <si>
    <t>＝</t>
    <phoneticPr fontId="1"/>
  </si>
  <si>
    <t>１０万円</t>
    <rPh sb="2" eb="4">
      <t>マンエン</t>
    </rPh>
    <phoneticPr fontId="1"/>
  </si>
  <si>
    <t>子育て世帯加算
（義務教育終了前の子ども）</t>
    <rPh sb="0" eb="2">
      <t>コソダ</t>
    </rPh>
    <rPh sb="3" eb="5">
      <t>セタイ</t>
    </rPh>
    <rPh sb="5" eb="7">
      <t>カサン</t>
    </rPh>
    <rPh sb="9" eb="11">
      <t>ギム</t>
    </rPh>
    <rPh sb="11" eb="13">
      <t>キョウイク</t>
    </rPh>
    <rPh sb="13" eb="15">
      <t>シュウリョウ</t>
    </rPh>
    <rPh sb="15" eb="16">
      <t>マエ</t>
    </rPh>
    <rPh sb="17" eb="18">
      <t>コ</t>
    </rPh>
    <phoneticPr fontId="1"/>
  </si>
  <si>
    <t>地域産業活性化要件加算
（町内の建築事業者で施工した場合）</t>
    <rPh sb="0" eb="2">
      <t>チイキ</t>
    </rPh>
    <rPh sb="2" eb="4">
      <t>サンギョウ</t>
    </rPh>
    <rPh sb="4" eb="7">
      <t>カッセイカ</t>
    </rPh>
    <rPh sb="7" eb="9">
      <t>ヨウケン</t>
    </rPh>
    <rPh sb="9" eb="11">
      <t>カサン</t>
    </rPh>
    <rPh sb="13" eb="15">
      <t>チョウナイ</t>
    </rPh>
    <rPh sb="16" eb="18">
      <t>ケンチク</t>
    </rPh>
    <rPh sb="18" eb="20">
      <t>ジギョウ</t>
    </rPh>
    <rPh sb="20" eb="21">
      <t>シャ</t>
    </rPh>
    <rPh sb="22" eb="24">
      <t>セコウ</t>
    </rPh>
    <rPh sb="26" eb="28">
      <t>バアイ</t>
    </rPh>
    <phoneticPr fontId="1"/>
  </si>
  <si>
    <t>年齢要件加算
（40歳未満の者）</t>
    <rPh sb="0" eb="2">
      <t>ネンレイ</t>
    </rPh>
    <rPh sb="2" eb="4">
      <t>ヨウケン</t>
    </rPh>
    <rPh sb="4" eb="6">
      <t>カサン</t>
    </rPh>
    <rPh sb="10" eb="13">
      <t>サイミマン</t>
    </rPh>
    <rPh sb="14" eb="15">
      <t>モノ</t>
    </rPh>
    <phoneticPr fontId="1"/>
  </si>
  <si>
    <t>世帯加算
（２人以上の世帯）
※義務教育終了前の子どもは含まない</t>
    <rPh sb="0" eb="2">
      <t>セタイ</t>
    </rPh>
    <rPh sb="2" eb="4">
      <t>カサン</t>
    </rPh>
    <rPh sb="7" eb="8">
      <t>ニン</t>
    </rPh>
    <rPh sb="8" eb="10">
      <t>イジョウ</t>
    </rPh>
    <rPh sb="11" eb="13">
      <t>セタイ</t>
    </rPh>
    <rPh sb="16" eb="18">
      <t>ギム</t>
    </rPh>
    <rPh sb="18" eb="20">
      <t>キョウイク</t>
    </rPh>
    <rPh sb="20" eb="22">
      <t>シュウリョウ</t>
    </rPh>
    <rPh sb="22" eb="23">
      <t>マエ</t>
    </rPh>
    <rPh sb="24" eb="25">
      <t>コ</t>
    </rPh>
    <rPh sb="28" eb="29">
      <t>フク</t>
    </rPh>
    <phoneticPr fontId="1"/>
  </si>
  <si>
    <t>基本額</t>
    <rPh sb="0" eb="2">
      <t>キホン</t>
    </rPh>
    <rPh sb="2" eb="3">
      <t>ガク</t>
    </rPh>
    <phoneticPr fontId="1"/>
  </si>
  <si>
    <t>加算額</t>
    <rPh sb="0" eb="3">
      <t>カサンガク</t>
    </rPh>
    <phoneticPr fontId="1"/>
  </si>
  <si>
    <t>加算額（２）
地域産業活性化要件加算に該当する</t>
    <rPh sb="0" eb="2">
      <t>カサン</t>
    </rPh>
    <rPh sb="2" eb="3">
      <t>ガク</t>
    </rPh>
    <rPh sb="7" eb="9">
      <t>チイキ</t>
    </rPh>
    <rPh sb="9" eb="11">
      <t>サンギョウ</t>
    </rPh>
    <rPh sb="11" eb="14">
      <t>カッセイカ</t>
    </rPh>
    <rPh sb="14" eb="16">
      <t>ヨウケン</t>
    </rPh>
    <rPh sb="16" eb="18">
      <t>カサン</t>
    </rPh>
    <rPh sb="19" eb="21">
      <t>ガイトウ</t>
    </rPh>
    <phoneticPr fontId="1"/>
  </si>
  <si>
    <t>小計①と同額
又は７０万上限</t>
    <rPh sb="0" eb="2">
      <t>ショウケイ</t>
    </rPh>
    <rPh sb="4" eb="6">
      <t>ドウガク</t>
    </rPh>
    <rPh sb="7" eb="8">
      <t>マタ</t>
    </rPh>
    <rPh sb="11" eb="12">
      <t>マン</t>
    </rPh>
    <rPh sb="12" eb="14">
      <t>ジョウゲン</t>
    </rPh>
    <phoneticPr fontId="1"/>
  </si>
  <si>
    <t>１０万円</t>
    <rPh sb="2" eb="4">
      <t>マンエン</t>
    </rPh>
    <phoneticPr fontId="1"/>
  </si>
  <si>
    <t>＝</t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</si>
  <si>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</si>
  <si>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</si>
  <si>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住宅取得費</t>
    <rPh sb="0" eb="2">
      <t>ジュウタク</t>
    </rPh>
    <rPh sb="2" eb="4">
      <t>シュトク</t>
    </rPh>
    <rPh sb="4" eb="5">
      <t>ヒ</t>
    </rPh>
    <phoneticPr fontId="1"/>
  </si>
  <si>
    <t>どちらか少ない額</t>
    <rPh sb="4" eb="5">
      <t>スク</t>
    </rPh>
    <rPh sb="7" eb="8">
      <t>ガク</t>
    </rPh>
    <phoneticPr fontId="1"/>
  </si>
  <si>
    <t>下郷町の要件（町外移住者の場合該当）</t>
    <rPh sb="0" eb="3">
      <t>シモゴウマチ</t>
    </rPh>
    <rPh sb="4" eb="6">
      <t>ヨウケン</t>
    </rPh>
    <rPh sb="7" eb="9">
      <t>チョウガイ</t>
    </rPh>
    <rPh sb="9" eb="12">
      <t>イジュウシャ</t>
    </rPh>
    <rPh sb="13" eb="15">
      <t>バアイ</t>
    </rPh>
    <rPh sb="15" eb="17">
      <t>ガイトウ</t>
    </rPh>
    <phoneticPr fontId="1"/>
  </si>
  <si>
    <t>【注意事項】</t>
    <rPh sb="1" eb="3">
      <t>チュウイ</t>
    </rPh>
    <rPh sb="3" eb="5">
      <t>ジコウ</t>
    </rPh>
    <phoneticPr fontId="1"/>
  </si>
  <si>
    <t>・各加算は基準日現在で判断します。</t>
    <rPh sb="1" eb="2">
      <t>カク</t>
    </rPh>
    <rPh sb="2" eb="4">
      <t>カサン</t>
    </rPh>
    <rPh sb="5" eb="8">
      <t>キジュンビ</t>
    </rPh>
    <rPh sb="8" eb="10">
      <t>ゲンザイ</t>
    </rPh>
    <rPh sb="11" eb="13">
      <t>ハンダン</t>
    </rPh>
    <phoneticPr fontId="1"/>
  </si>
  <si>
    <t>・補助額は住宅取得費の１/２が上限になります。</t>
    <rPh sb="1" eb="3">
      <t>ホジョ</t>
    </rPh>
    <rPh sb="3" eb="4">
      <t>ガク</t>
    </rPh>
    <rPh sb="5" eb="7">
      <t>ジュウタク</t>
    </rPh>
    <rPh sb="7" eb="9">
      <t>シュトク</t>
    </rPh>
    <rPh sb="9" eb="10">
      <t>ヒ</t>
    </rPh>
    <rPh sb="15" eb="17">
      <t>ジョウゲン</t>
    </rPh>
    <phoneticPr fontId="1"/>
  </si>
  <si>
    <t>住宅取得支援事業　補助金額算定シート</t>
    <rPh sb="0" eb="2">
      <t>ジュウタク</t>
    </rPh>
    <rPh sb="2" eb="4">
      <t>シュトク</t>
    </rPh>
    <rPh sb="4" eb="6">
      <t>シエン</t>
    </rPh>
    <rPh sb="6" eb="8">
      <t>ジギョウ</t>
    </rPh>
    <rPh sb="9" eb="12">
      <t>ホジョキン</t>
    </rPh>
    <rPh sb="12" eb="13">
      <t>ガク</t>
    </rPh>
    <rPh sb="13" eb="15">
      <t>サンテイ</t>
    </rPh>
    <phoneticPr fontId="1"/>
  </si>
  <si>
    <t>【福島県要件について】</t>
    <rPh sb="1" eb="4">
      <t>フクシマケン</t>
    </rPh>
    <rPh sb="4" eb="6">
      <t>ヨウケン</t>
    </rPh>
    <phoneticPr fontId="1"/>
  </si>
  <si>
    <t>・県の予算の範囲内で交付となります。</t>
    <rPh sb="1" eb="2">
      <t>ケン</t>
    </rPh>
    <rPh sb="3" eb="5">
      <t>ヨサン</t>
    </rPh>
    <rPh sb="6" eb="9">
      <t>ハンイナイ</t>
    </rPh>
    <rPh sb="10" eb="12">
      <t>コウフ</t>
    </rPh>
    <phoneticPr fontId="1"/>
  </si>
  <si>
    <t>・福島県外から下郷町へ転入し、かつ移住の要件を満たす者が対象です。</t>
    <rPh sb="1" eb="3">
      <t>フクシマ</t>
    </rPh>
    <rPh sb="3" eb="5">
      <t>ケンガイ</t>
    </rPh>
    <rPh sb="7" eb="10">
      <t>シモゴウマチ</t>
    </rPh>
    <rPh sb="11" eb="13">
      <t>テンニュウ</t>
    </rPh>
    <rPh sb="17" eb="19">
      <t>イジュウ</t>
    </rPh>
    <rPh sb="20" eb="22">
      <t>ヨウケン</t>
    </rPh>
    <rPh sb="23" eb="24">
      <t>ミ</t>
    </rPh>
    <rPh sb="26" eb="27">
      <t>モノ</t>
    </rPh>
    <rPh sb="28" eb="30">
      <t>タイショウ</t>
    </rPh>
    <phoneticPr fontId="1"/>
  </si>
  <si>
    <t>・居住部分の面積が、誘導居住面積水準を満たす場合のみ対象です。</t>
    <rPh sb="1" eb="3">
      <t>キョジュウ</t>
    </rPh>
    <rPh sb="3" eb="5">
      <t>ブブン</t>
    </rPh>
    <rPh sb="6" eb="8">
      <t>メンセキ</t>
    </rPh>
    <rPh sb="10" eb="12">
      <t>ユウドウ</t>
    </rPh>
    <rPh sb="12" eb="14">
      <t>キョジュウ</t>
    </rPh>
    <rPh sb="14" eb="16">
      <t>メンセキ</t>
    </rPh>
    <rPh sb="16" eb="18">
      <t>スイジュン</t>
    </rPh>
    <rPh sb="19" eb="20">
      <t>ミ</t>
    </rPh>
    <rPh sb="22" eb="24">
      <t>バアイ</t>
    </rPh>
    <rPh sb="26" eb="28">
      <t>タイショウ</t>
    </rPh>
    <phoneticPr fontId="1"/>
  </si>
  <si>
    <t>・昭和５６年以前に建築された中古住宅は、耐震診断をする必要があります。</t>
    <rPh sb="1" eb="3">
      <t>ショウワ</t>
    </rPh>
    <rPh sb="5" eb="6">
      <t>ネン</t>
    </rPh>
    <rPh sb="6" eb="8">
      <t>イゼン</t>
    </rPh>
    <rPh sb="9" eb="11">
      <t>ケンチク</t>
    </rPh>
    <rPh sb="14" eb="16">
      <t>チュウコ</t>
    </rPh>
    <rPh sb="16" eb="18">
      <t>ジュウタク</t>
    </rPh>
    <rPh sb="20" eb="22">
      <t>タイシン</t>
    </rPh>
    <rPh sb="22" eb="24">
      <t>シンダン</t>
    </rPh>
    <rPh sb="27" eb="29">
      <t>ヒツヨウ</t>
    </rPh>
    <phoneticPr fontId="1"/>
  </si>
  <si>
    <t>福島県「来てふくしま住宅取得支援事業」の要件（県外移住者の場合該当）</t>
    <rPh sb="0" eb="3">
      <t>フクシマケン</t>
    </rPh>
    <rPh sb="4" eb="5">
      <t>キ</t>
    </rPh>
    <rPh sb="10" eb="12">
      <t>ジュウタク</t>
    </rPh>
    <rPh sb="12" eb="14">
      <t>シュトク</t>
    </rPh>
    <rPh sb="14" eb="16">
      <t>シエン</t>
    </rPh>
    <rPh sb="16" eb="18">
      <t>ジギョウ</t>
    </rPh>
    <rPh sb="20" eb="22">
      <t>ヨウケン</t>
    </rPh>
    <rPh sb="23" eb="25">
      <t>ケンガイ</t>
    </rPh>
    <rPh sb="25" eb="28">
      <t>イジュウシャ</t>
    </rPh>
    <rPh sb="29" eb="31">
      <t>バアイ</t>
    </rPh>
    <rPh sb="31" eb="33">
      <t>ガイトウ</t>
    </rPh>
    <phoneticPr fontId="1"/>
  </si>
  <si>
    <t>補助金額</t>
    <rPh sb="0" eb="4">
      <t>ホジョキンガク</t>
    </rPh>
    <phoneticPr fontId="1"/>
  </si>
  <si>
    <t>円</t>
    <rPh sb="0" eb="1">
      <t>エン</t>
    </rPh>
    <phoneticPr fontId="1"/>
  </si>
  <si>
    <t>移住元</t>
    <rPh sb="0" eb="3">
      <t>イジュウモト</t>
    </rPh>
    <phoneticPr fontId="1"/>
  </si>
  <si>
    <t>40歳未満</t>
    <rPh sb="2" eb="3">
      <t>サイ</t>
    </rPh>
    <rPh sb="3" eb="5">
      <t>ミマン</t>
    </rPh>
    <phoneticPr fontId="1"/>
  </si>
  <si>
    <t>40歳以上</t>
    <rPh sb="2" eb="3">
      <t>サイ</t>
    </rPh>
    <rPh sb="3" eb="5">
      <t>イジョウ</t>
    </rPh>
    <phoneticPr fontId="1"/>
  </si>
  <si>
    <t>２人以上</t>
    <rPh sb="1" eb="2">
      <t>ニン</t>
    </rPh>
    <rPh sb="2" eb="4">
      <t>イジョウ</t>
    </rPh>
    <phoneticPr fontId="1"/>
  </si>
  <si>
    <t>単　　身</t>
    <rPh sb="0" eb="1">
      <t>タン</t>
    </rPh>
    <rPh sb="3" eb="4">
      <t>ミ</t>
    </rPh>
    <phoneticPr fontId="1"/>
  </si>
  <si>
    <t>町　　内</t>
    <rPh sb="0" eb="1">
      <t>マチ</t>
    </rPh>
    <rPh sb="3" eb="4">
      <t>ウチ</t>
    </rPh>
    <phoneticPr fontId="1"/>
  </si>
  <si>
    <t>町　　外</t>
    <rPh sb="0" eb="1">
      <t>マチ</t>
    </rPh>
    <rPh sb="3" eb="4">
      <t>ソト</t>
    </rPh>
    <phoneticPr fontId="1"/>
  </si>
  <si>
    <t>住宅取得金額（土地代、造成費除く）</t>
    <rPh sb="0" eb="4">
      <t>ジュウタクシュトク</t>
    </rPh>
    <rPh sb="4" eb="6">
      <t>キンガク</t>
    </rPh>
    <rPh sb="7" eb="10">
      <t>トチダイ</t>
    </rPh>
    <rPh sb="11" eb="14">
      <t>ゾウセイヒ</t>
    </rPh>
    <rPh sb="14" eb="15">
      <t>ノゾ</t>
    </rPh>
    <phoneticPr fontId="1"/>
  </si>
  <si>
    <t>200,000円×人数
（上限３人）</t>
    <rPh sb="7" eb="8">
      <t>エン</t>
    </rPh>
    <rPh sb="9" eb="11">
      <t>ニンズウ</t>
    </rPh>
    <rPh sb="11" eb="12">
      <t>ヒトビト</t>
    </rPh>
    <rPh sb="13" eb="15">
      <t>ジョウゲン</t>
    </rPh>
    <rPh sb="16" eb="17">
      <t>ニン</t>
    </rPh>
    <phoneticPr fontId="1"/>
  </si>
  <si>
    <t>500,000円</t>
    <rPh sb="7" eb="8">
      <t>エン</t>
    </rPh>
    <phoneticPr fontId="1"/>
  </si>
  <si>
    <t>100,000円</t>
    <rPh sb="7" eb="8">
      <t>エン</t>
    </rPh>
    <phoneticPr fontId="1"/>
  </si>
  <si>
    <t>福島県内</t>
    <rPh sb="0" eb="4">
      <t>フクシマケンナイ</t>
    </rPh>
    <phoneticPr fontId="1"/>
  </si>
  <si>
    <t>福島県外</t>
    <rPh sb="0" eb="4">
      <t>フクシマケンガイ</t>
    </rPh>
    <phoneticPr fontId="1"/>
  </si>
  <si>
    <r>
      <t xml:space="preserve">子育て要件
</t>
    </r>
    <r>
      <rPr>
        <sz val="8"/>
        <color theme="1"/>
        <rFont val="ＭＳ ゴシック"/>
        <family val="3"/>
        <charset val="128"/>
      </rPr>
      <t>（義務教育終了前の子の数）</t>
    </r>
    <rPh sb="0" eb="2">
      <t>コソダ</t>
    </rPh>
    <rPh sb="3" eb="5">
      <t>ヨウケン</t>
    </rPh>
    <rPh sb="7" eb="14">
      <t>ギムキョウイクシュウリョウマエ</t>
    </rPh>
    <rPh sb="15" eb="16">
      <t>コ</t>
    </rPh>
    <rPh sb="17" eb="18">
      <t>カズ</t>
    </rPh>
    <phoneticPr fontId="1"/>
  </si>
  <si>
    <r>
      <t xml:space="preserve">施工業者
</t>
    </r>
    <r>
      <rPr>
        <sz val="8"/>
        <color theme="1"/>
        <rFont val="ＭＳ ゴシック"/>
        <family val="3"/>
        <charset val="128"/>
      </rPr>
      <t>（新築のみ）</t>
    </r>
    <rPh sb="0" eb="4">
      <t>セコウギョウシャ</t>
    </rPh>
    <rPh sb="6" eb="8">
      <t>シンチク</t>
    </rPh>
    <phoneticPr fontId="1"/>
  </si>
  <si>
    <t>上限額④</t>
    <rPh sb="0" eb="3">
      <t>ジョウゲンガク</t>
    </rPh>
    <phoneticPr fontId="1"/>
  </si>
  <si>
    <t>加算額（１）
年齢要件加算、世帯加算、子育て世帯加算の
いずれかに該当する場合</t>
    <rPh sb="0" eb="2">
      <t>カサン</t>
    </rPh>
    <rPh sb="2" eb="3">
      <t>ガク</t>
    </rPh>
    <rPh sb="7" eb="9">
      <t>ネンレイ</t>
    </rPh>
    <rPh sb="9" eb="11">
      <t>ヨウケン</t>
    </rPh>
    <rPh sb="11" eb="13">
      <t>カサン</t>
    </rPh>
    <rPh sb="14" eb="16">
      <t>セタイ</t>
    </rPh>
    <rPh sb="16" eb="18">
      <t>カサン</t>
    </rPh>
    <rPh sb="19" eb="21">
      <t>コソダ</t>
    </rPh>
    <rPh sb="22" eb="24">
      <t>セタイ</t>
    </rPh>
    <rPh sb="24" eb="26">
      <t>カサン</t>
    </rPh>
    <rPh sb="33" eb="35">
      <t>ガイトウ</t>
    </rPh>
    <rPh sb="37" eb="39">
      <t>バアイ</t>
    </rPh>
    <phoneticPr fontId="1"/>
  </si>
  <si>
    <t>合計③＝①＋②</t>
    <rPh sb="0" eb="2">
      <t>ゴウケイ</t>
    </rPh>
    <phoneticPr fontId="1"/>
  </si>
  <si>
    <t>◆合計③と上限額④を比較し、どちらか少ない額が補助金額となります。</t>
    <rPh sb="1" eb="3">
      <t>ゴウケイ</t>
    </rPh>
    <rPh sb="5" eb="8">
      <t>ジョウゲンガク</t>
    </rPh>
    <rPh sb="10" eb="12">
      <t>ヒカク</t>
    </rPh>
    <rPh sb="18" eb="19">
      <t>スク</t>
    </rPh>
    <rPh sb="21" eb="22">
      <t>ガク</t>
    </rPh>
    <rPh sb="23" eb="26">
      <t>ホジョキン</t>
    </rPh>
    <rPh sb="26" eb="27">
      <t>ガク</t>
    </rPh>
    <phoneticPr fontId="1"/>
  </si>
  <si>
    <r>
      <t xml:space="preserve">年齢要件
</t>
    </r>
    <r>
      <rPr>
        <sz val="8"/>
        <color theme="1"/>
        <rFont val="ＭＳ ゴシック"/>
        <family val="3"/>
        <charset val="128"/>
      </rPr>
      <t>(世帯主、配偶者のどちらか）</t>
    </r>
    <rPh sb="0" eb="4">
      <t>ネンレイヨウケン</t>
    </rPh>
    <rPh sb="6" eb="9">
      <t>セタイヌシ</t>
    </rPh>
    <rPh sb="10" eb="13">
      <t>ハイグウシャ</t>
    </rPh>
    <phoneticPr fontId="1"/>
  </si>
  <si>
    <r>
      <t xml:space="preserve">世帯要件
</t>
    </r>
    <r>
      <rPr>
        <sz val="8"/>
        <color theme="1"/>
        <rFont val="ＭＳ ゴシック"/>
        <family val="3"/>
        <charset val="128"/>
      </rPr>
      <t>（義務教育終了前の子除く）</t>
    </r>
    <rPh sb="0" eb="2">
      <t>セタイ</t>
    </rPh>
    <rPh sb="2" eb="4">
      <t>ヨウケン</t>
    </rPh>
    <rPh sb="6" eb="13">
      <t>ギムキョウイクシュウリョウマエ</t>
    </rPh>
    <rPh sb="14" eb="15">
      <t>コ</t>
    </rPh>
    <rPh sb="15" eb="16">
      <t>ノゾ</t>
    </rPh>
    <phoneticPr fontId="1"/>
  </si>
  <si>
    <t>３人以上</t>
    <phoneticPr fontId="1"/>
  </si>
  <si>
    <t>２人</t>
    <phoneticPr fontId="1"/>
  </si>
  <si>
    <t>１人</t>
    <phoneticPr fontId="1"/>
  </si>
  <si>
    <t>０人</t>
    <rPh sb="1" eb="2">
      <t>ニン</t>
    </rPh>
    <phoneticPr fontId="1"/>
  </si>
  <si>
    <t>※本シートは補助金額を参考までに算定するものですので、</t>
    <rPh sb="1" eb="2">
      <t>ホン</t>
    </rPh>
    <rPh sb="6" eb="8">
      <t>ホジョ</t>
    </rPh>
    <rPh sb="8" eb="10">
      <t>キンガク</t>
    </rPh>
    <rPh sb="11" eb="13">
      <t>サンコウ</t>
    </rPh>
    <rPh sb="16" eb="18">
      <t>サンテイ</t>
    </rPh>
    <phoneticPr fontId="1"/>
  </si>
  <si>
    <t>　補助金額を確定するものではありません。</t>
    <rPh sb="1" eb="3">
      <t>ホジョ</t>
    </rPh>
    <rPh sb="3" eb="5">
      <t>キンガク</t>
    </rPh>
    <rPh sb="6" eb="8">
      <t>カクテイ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</si>
</sst>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?/2"/>
    <numFmt numFmtId="177" formatCode="#,##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38" fontId="14" fillId="0" borderId="0" xfId="1" applyFont="1" applyProtection="1">
      <alignment vertical="center"/>
    </xf>
    <xf numFmtId="0" fontId="14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177" fontId="8" fillId="5" borderId="6" xfId="1" applyNumberFormat="1" applyFont="1" applyFill="1" applyBorder="1" applyAlignment="1">
      <alignment horizontal="right" vertical="center"/>
    </xf>
    <xf numFmtId="177" fontId="8" fillId="5" borderId="12" xfId="1" applyNumberFormat="1" applyFont="1" applyFill="1" applyBorder="1" applyAlignment="1">
      <alignment horizontal="right" vertical="center"/>
    </xf>
    <xf numFmtId="177" fontId="8" fillId="5" borderId="7" xfId="1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horizontal="right" vertical="center"/>
    </xf>
    <xf numFmtId="38" fontId="7" fillId="3" borderId="11" xfId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right" vertical="center"/>
    </xf>
    <xf numFmtId="38" fontId="7" fillId="3" borderId="0" xfId="1" applyFont="1" applyFill="1" applyBorder="1" applyAlignment="1">
      <alignment horizontal="right" vertical="center"/>
    </xf>
    <xf numFmtId="38" fontId="7" fillId="3" borderId="6" xfId="1" applyFont="1" applyFill="1" applyBorder="1" applyAlignment="1">
      <alignment horizontal="right" vertical="center"/>
    </xf>
    <xf numFmtId="38" fontId="7" fillId="3" borderId="12" xfId="1" applyFont="1" applyFill="1" applyBorder="1" applyAlignment="1">
      <alignment horizontal="right" vertical="center"/>
    </xf>
    <xf numFmtId="38" fontId="7" fillId="3" borderId="11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0" xfId="1" applyFont="1" applyFill="1" applyBorder="1" applyAlignment="1">
      <alignment horizontal="center" vertical="center"/>
    </xf>
    <xf numFmtId="38" fontId="7" fillId="3" borderId="5" xfId="1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center" vertical="center"/>
    </xf>
    <xf numFmtId="38" fontId="7" fillId="3" borderId="7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3" fillId="2" borderId="4" xfId="1" applyNumberFormat="1" applyFont="1" applyFill="1" applyBorder="1" applyAlignment="1">
      <alignment horizontal="right" vertical="center"/>
    </xf>
    <xf numFmtId="177" fontId="13" fillId="2" borderId="0" xfId="1" applyNumberFormat="1" applyFont="1" applyFill="1" applyBorder="1" applyAlignment="1">
      <alignment horizontal="right" vertical="center"/>
    </xf>
    <xf numFmtId="177" fontId="13" fillId="2" borderId="5" xfId="1" applyNumberFormat="1" applyFont="1" applyFill="1" applyBorder="1" applyAlignment="1">
      <alignment horizontal="right" vertical="center"/>
    </xf>
    <xf numFmtId="177" fontId="13" fillId="2" borderId="6" xfId="1" applyNumberFormat="1" applyFont="1" applyFill="1" applyBorder="1" applyAlignment="1">
      <alignment horizontal="right" vertical="center"/>
    </xf>
    <xf numFmtId="177" fontId="13" fillId="2" borderId="12" xfId="1" applyNumberFormat="1" applyFont="1" applyFill="1" applyBorder="1" applyAlignment="1">
      <alignment horizontal="right" vertical="center"/>
    </xf>
    <xf numFmtId="177" fontId="13" fillId="2" borderId="7" xfId="1" applyNumberFormat="1" applyFont="1" applyFill="1" applyBorder="1" applyAlignment="1">
      <alignment horizontal="right" vertical="center"/>
    </xf>
    <xf numFmtId="38" fontId="3" fillId="6" borderId="15" xfId="1" applyFont="1" applyFill="1" applyBorder="1" applyAlignment="1" applyProtection="1">
      <alignment horizontal="right" vertical="center"/>
      <protection locked="0"/>
    </xf>
    <xf numFmtId="38" fontId="3" fillId="6" borderId="11" xfId="1" applyFont="1" applyFill="1" applyBorder="1" applyAlignment="1" applyProtection="1">
      <alignment horizontal="right" vertical="center"/>
      <protection locked="0"/>
    </xf>
    <xf numFmtId="38" fontId="3" fillId="6" borderId="18" xfId="1" applyFont="1" applyFill="1" applyBorder="1" applyAlignment="1" applyProtection="1">
      <alignment horizontal="right" vertical="center"/>
      <protection locked="0"/>
    </xf>
    <xf numFmtId="38" fontId="3" fillId="6" borderId="12" xfId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left" vertical="center"/>
    </xf>
    <xf numFmtId="38" fontId="8" fillId="0" borderId="5" xfId="1" applyFont="1" applyFill="1" applyBorder="1" applyAlignment="1">
      <alignment horizontal="left" vertical="center"/>
    </xf>
    <xf numFmtId="38" fontId="8" fillId="0" borderId="12" xfId="1" applyFont="1" applyFill="1" applyBorder="1" applyAlignment="1">
      <alignment horizontal="left" vertical="center"/>
    </xf>
    <xf numFmtId="38" fontId="8" fillId="0" borderId="7" xfId="1" applyFont="1" applyFill="1" applyBorder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177" fontId="8" fillId="4" borderId="2" xfId="1" applyNumberFormat="1" applyFont="1" applyFill="1" applyBorder="1" applyAlignment="1">
      <alignment horizontal="right" vertical="center"/>
    </xf>
    <xf numFmtId="177" fontId="8" fillId="4" borderId="11" xfId="1" applyNumberFormat="1" applyFont="1" applyFill="1" applyBorder="1" applyAlignment="1">
      <alignment horizontal="right" vertical="center"/>
    </xf>
    <xf numFmtId="177" fontId="8" fillId="4" borderId="3" xfId="1" applyNumberFormat="1" applyFont="1" applyFill="1" applyBorder="1" applyAlignment="1">
      <alignment horizontal="right" vertical="center"/>
    </xf>
    <xf numFmtId="177" fontId="8" fillId="4" borderId="6" xfId="1" applyNumberFormat="1" applyFont="1" applyFill="1" applyBorder="1" applyAlignment="1">
      <alignment horizontal="right" vertical="center"/>
    </xf>
    <xf numFmtId="177" fontId="8" fillId="4" borderId="12" xfId="1" applyNumberFormat="1" applyFont="1" applyFill="1" applyBorder="1" applyAlignment="1">
      <alignment horizontal="right" vertical="center"/>
    </xf>
    <xf numFmtId="177" fontId="8" fillId="4" borderId="7" xfId="1" applyNumberFormat="1" applyFont="1" applyFill="1" applyBorder="1" applyAlignment="1">
      <alignment horizontal="right" vertical="center"/>
    </xf>
    <xf numFmtId="177" fontId="8" fillId="4" borderId="4" xfId="1" applyNumberFormat="1" applyFont="1" applyFill="1" applyBorder="1" applyAlignment="1">
      <alignment horizontal="right" vertical="center"/>
    </xf>
    <xf numFmtId="177" fontId="8" fillId="4" borderId="0" xfId="1" applyNumberFormat="1" applyFont="1" applyFill="1" applyBorder="1" applyAlignment="1">
      <alignment horizontal="right" vertical="center"/>
    </xf>
    <xf numFmtId="177" fontId="8" fillId="4" borderId="5" xfId="1" applyNumberFormat="1" applyFont="1" applyFill="1" applyBorder="1" applyAlignment="1">
      <alignment horizontal="right" vertical="center"/>
    </xf>
    <xf numFmtId="177" fontId="8" fillId="5" borderId="2" xfId="1" applyNumberFormat="1" applyFont="1" applyFill="1" applyBorder="1" applyAlignment="1">
      <alignment horizontal="right" vertical="center"/>
    </xf>
    <xf numFmtId="177" fontId="8" fillId="5" borderId="11" xfId="1" applyNumberFormat="1" applyFont="1" applyFill="1" applyBorder="1" applyAlignment="1">
      <alignment horizontal="right" vertical="center"/>
    </xf>
    <xf numFmtId="177" fontId="8" fillId="5" borderId="3" xfId="1" applyNumberFormat="1" applyFont="1" applyFill="1" applyBorder="1" applyAlignment="1">
      <alignment horizontal="right" vertical="center"/>
    </xf>
    <xf numFmtId="177" fontId="8" fillId="5" borderId="4" xfId="1" applyNumberFormat="1" applyFont="1" applyFill="1" applyBorder="1" applyAlignment="1">
      <alignment horizontal="right" vertical="center"/>
    </xf>
    <xf numFmtId="177" fontId="8" fillId="5" borderId="0" xfId="1" applyNumberFormat="1" applyFont="1" applyFill="1" applyBorder="1" applyAlignment="1">
      <alignment horizontal="right" vertical="center"/>
    </xf>
    <xf numFmtId="177" fontId="8" fillId="5" borderId="5" xfId="1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Radio" firstButton="1" fmlaLink="$AN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AN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AN$15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N$9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AN$1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48</xdr:row>
      <xdr:rowOff>1</xdr:rowOff>
    </xdr:from>
    <xdr:to>
      <xdr:col>28</xdr:col>
      <xdr:colOff>0</xdr:colOff>
      <xdr:row>51</xdr:row>
      <xdr:rowOff>0</xdr:rowOff>
    </xdr:to>
    <xdr:sp macro="" textlink="">
      <xdr:nvSpPr>
        <xdr:cNvPr id="2" name="上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29739" y="8820979"/>
          <a:ext cx="463826" cy="571499"/>
        </a:xfrm>
        <a:prstGeom prst="upDownArrow">
          <a:avLst>
            <a:gd name="adj1" fmla="val 28813"/>
            <a:gd name="adj2" fmla="val 357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11</xdr:col>
      <xdr:colOff>231913</xdr:colOff>
      <xdr:row>54</xdr:row>
      <xdr:rowOff>0</xdr:rowOff>
    </xdr:to>
    <xdr:sp macro="" textlink="">
      <xdr:nvSpPr>
        <xdr:cNvPr id="4" name="乗算記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19130" y="9392478"/>
          <a:ext cx="463826" cy="57150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28574</xdr:colOff>
      <xdr:row>51</xdr:row>
      <xdr:rowOff>1</xdr:rowOff>
    </xdr:from>
    <xdr:to>
      <xdr:col>19</xdr:col>
      <xdr:colOff>190499</xdr:colOff>
      <xdr:row>54</xdr:row>
      <xdr:rowOff>1</xdr:rowOff>
    </xdr:to>
    <xdr:sp macro="" textlink="">
      <xdr:nvSpPr>
        <xdr:cNvPr id="5" name="等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71096" y="9392479"/>
          <a:ext cx="625751" cy="571500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165658</xdr:colOff>
      <xdr:row>2</xdr:row>
      <xdr:rowOff>1</xdr:rowOff>
    </xdr:from>
    <xdr:to>
      <xdr:col>28</xdr:col>
      <xdr:colOff>165658</xdr:colOff>
      <xdr:row>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6267" y="281610"/>
          <a:ext cx="2782956" cy="207065"/>
        </a:xfrm>
        <a:prstGeom prst="rect">
          <a:avLst/>
        </a:prstGeom>
        <a:solidFill>
          <a:srgbClr val="00B0F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青色部分にのみ記入して下さい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10</xdr:col>
          <xdr:colOff>228600</xdr:colOff>
          <xdr:row>8</xdr:row>
          <xdr:rowOff>0</xdr:rowOff>
        </xdr:to>
        <xdr:sp macro="" textlink="">
          <xdr:nvSpPr>
            <xdr:cNvPr id="2131" name="Option Button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2132" name="Option Button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</xdr:row>
          <xdr:rowOff>0</xdr:rowOff>
        </xdr:from>
        <xdr:to>
          <xdr:col>31</xdr:col>
          <xdr:colOff>0</xdr:colOff>
          <xdr:row>8</xdr:row>
          <xdr:rowOff>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0</xdr:rowOff>
        </xdr:from>
        <xdr:to>
          <xdr:col>31</xdr:col>
          <xdr:colOff>0</xdr:colOff>
          <xdr:row>8</xdr:row>
          <xdr:rowOff>0</xdr:rowOff>
        </xdr:to>
        <xdr:sp macro="" textlink="">
          <xdr:nvSpPr>
            <xdr:cNvPr id="2134" name="Group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2135" name="Option Button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</xdr:row>
          <xdr:rowOff>0</xdr:rowOff>
        </xdr:from>
        <xdr:to>
          <xdr:col>22</xdr:col>
          <xdr:colOff>0</xdr:colOff>
          <xdr:row>10</xdr:row>
          <xdr:rowOff>0</xdr:rowOff>
        </xdr:to>
        <xdr:sp macro="" textlink="">
          <xdr:nvSpPr>
            <xdr:cNvPr id="2136" name="Option Button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</xdr:row>
          <xdr:rowOff>0</xdr:rowOff>
        </xdr:from>
        <xdr:to>
          <xdr:col>31</xdr:col>
          <xdr:colOff>0</xdr:colOff>
          <xdr:row>10</xdr:row>
          <xdr:rowOff>0</xdr:rowOff>
        </xdr:to>
        <xdr:sp macro="" textlink="">
          <xdr:nvSpPr>
            <xdr:cNvPr id="2137" name="Option Button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31</xdr:col>
          <xdr:colOff>0</xdr:colOff>
          <xdr:row>10</xdr:row>
          <xdr:rowOff>0</xdr:rowOff>
        </xdr:to>
        <xdr:sp macro="" textlink="">
          <xdr:nvSpPr>
            <xdr:cNvPr id="2138" name="Group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0</xdr:colOff>
          <xdr:row>12</xdr:row>
          <xdr:rowOff>0</xdr:rowOff>
        </xdr:to>
        <xdr:sp macro="" textlink="">
          <xdr:nvSpPr>
            <xdr:cNvPr id="2139" name="Option Button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2140" name="Option Button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2141" name="Option Button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2142" name="Group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0</xdr:rowOff>
        </xdr:from>
        <xdr:to>
          <xdr:col>9</xdr:col>
          <xdr:colOff>123825</xdr:colOff>
          <xdr:row>14</xdr:row>
          <xdr:rowOff>0</xdr:rowOff>
        </xdr:to>
        <xdr:sp macro="" textlink="">
          <xdr:nvSpPr>
            <xdr:cNvPr id="2143" name="Option Button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</xdr:row>
          <xdr:rowOff>0</xdr:rowOff>
        </xdr:from>
        <xdr:to>
          <xdr:col>15</xdr:col>
          <xdr:colOff>66675</xdr:colOff>
          <xdr:row>14</xdr:row>
          <xdr:rowOff>0</xdr:rowOff>
        </xdr:to>
        <xdr:sp macro="" textlink="">
          <xdr:nvSpPr>
            <xdr:cNvPr id="2144" name="Option Button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12</xdr:row>
          <xdr:rowOff>0</xdr:rowOff>
        </xdr:from>
        <xdr:to>
          <xdr:col>20</xdr:col>
          <xdr:colOff>171450</xdr:colOff>
          <xdr:row>14</xdr:row>
          <xdr:rowOff>0</xdr:rowOff>
        </xdr:to>
        <xdr:sp macro="" textlink="">
          <xdr:nvSpPr>
            <xdr:cNvPr id="2145" name="Option Button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12</xdr:row>
          <xdr:rowOff>0</xdr:rowOff>
        </xdr:from>
        <xdr:to>
          <xdr:col>25</xdr:col>
          <xdr:colOff>66675</xdr:colOff>
          <xdr:row>14</xdr:row>
          <xdr:rowOff>0</xdr:rowOff>
        </xdr:to>
        <xdr:sp macro="" textlink="">
          <xdr:nvSpPr>
            <xdr:cNvPr id="2146" name="Option Button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0</xdr:colOff>
          <xdr:row>16</xdr:row>
          <xdr:rowOff>0</xdr:rowOff>
        </xdr:to>
        <xdr:sp macro="" textlink="">
          <xdr:nvSpPr>
            <xdr:cNvPr id="2148" name="Option Button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2149" name="Option Button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14</xdr:row>
          <xdr:rowOff>0</xdr:rowOff>
        </xdr:from>
        <xdr:to>
          <xdr:col>31</xdr:col>
          <xdr:colOff>0</xdr:colOff>
          <xdr:row>16</xdr:row>
          <xdr:rowOff>0</xdr:rowOff>
        </xdr:to>
        <xdr:sp macro="" textlink="">
          <xdr:nvSpPr>
            <xdr:cNvPr id="2150" name="Option Button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31</xdr:col>
          <xdr:colOff>0</xdr:colOff>
          <xdr:row>16</xdr:row>
          <xdr:rowOff>0</xdr:rowOff>
        </xdr:to>
        <xdr:sp macro="" textlink="">
          <xdr:nvSpPr>
            <xdr:cNvPr id="2151" name="Group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12</xdr:row>
          <xdr:rowOff>0</xdr:rowOff>
        </xdr:from>
        <xdr:to>
          <xdr:col>31</xdr:col>
          <xdr:colOff>0</xdr:colOff>
          <xdr:row>14</xdr:row>
          <xdr:rowOff>0</xdr:rowOff>
        </xdr:to>
        <xdr:sp macro="" textlink="">
          <xdr:nvSpPr>
            <xdr:cNvPr id="2152" name="Option Button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31</xdr:col>
          <xdr:colOff>0</xdr:colOff>
          <xdr:row>14</xdr:row>
          <xdr:rowOff>0</xdr:rowOff>
        </xdr:to>
        <xdr:sp macro="" textlink="">
          <xdr:nvSpPr>
            <xdr:cNvPr id="2153" name="Group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H70"/>
  <sheetViews>
    <sheetView tabSelected="1" view="pageBreakPreview" zoomScale="115" zoomScaleNormal="100" zoomScaleSheetLayoutView="115" workbookViewId="0">
      <selection activeCell="BQ10" sqref="BQ10"/>
    </sheetView>
  </sheetViews>
  <sheetFormatPr defaultColWidth="3" defaultRowHeight="17.100000000000001" customHeight="1" x14ac:dyDescent="0.15"/>
  <cols>
    <col min="1" max="31" width="3" style="1"/>
    <col min="32" max="32" width="3" style="1" customWidth="1"/>
    <col min="33" max="38" width="3" style="1" hidden="1" customWidth="1"/>
    <col min="39" max="39" width="15.125" style="1" hidden="1" customWidth="1"/>
    <col min="40" max="40" width="3.125" style="18" hidden="1" customWidth="1"/>
    <col min="41" max="60" width="3.125" style="1" hidden="1" customWidth="1"/>
    <col min="61" max="62" width="3.125" style="1" customWidth="1"/>
    <col min="63" max="68" width="3" style="1" customWidth="1"/>
    <col min="69" max="83" width="3" style="1"/>
    <col min="84" max="84" width="15" style="1" customWidth="1"/>
    <col min="85" max="16384" width="3" style="1"/>
  </cols>
  <sheetData>
    <row r="1" spans="1:40" ht="11.25" customHeight="1" x14ac:dyDescent="0.1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0" ht="11.2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40" s="3" customFormat="1" ht="17.100000000000001" customHeight="1" x14ac:dyDescent="0.15">
      <c r="A3" s="25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N3" s="19"/>
    </row>
    <row r="4" spans="1:40" s="3" customFormat="1" ht="16.5" customHeight="1" thickBot="1" x14ac:dyDescent="0.2">
      <c r="A4" s="25" t="s">
        <v>58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N4" s="19"/>
    </row>
    <row r="5" spans="1:40" s="21" customFormat="1" ht="15" customHeight="1" x14ac:dyDescent="0.15">
      <c r="A5" s="43" t="s">
        <v>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82"/>
      <c r="T5" s="83"/>
      <c r="U5" s="83"/>
      <c r="V5" s="83"/>
      <c r="W5" s="83"/>
      <c r="X5" s="83"/>
      <c r="Y5" s="83"/>
      <c r="Z5" s="83"/>
      <c r="AA5" s="83"/>
      <c r="AB5" s="28" t="s">
        <v>31</v>
      </c>
      <c r="AC5" s="29"/>
      <c r="AD5" s="20"/>
      <c r="AE5" s="20"/>
      <c r="AF5" s="20"/>
      <c r="AG5" s="20"/>
      <c r="AN5" s="22">
        <f>ROUNDDOWN(S5/2,0)</f>
        <v>0</v>
      </c>
    </row>
    <row r="6" spans="1:40" s="21" customFormat="1" ht="15" customHeight="1" thickBo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84"/>
      <c r="T6" s="85"/>
      <c r="U6" s="85"/>
      <c r="V6" s="85"/>
      <c r="W6" s="85"/>
      <c r="X6" s="85"/>
      <c r="Y6" s="85"/>
      <c r="Z6" s="85"/>
      <c r="AA6" s="85"/>
      <c r="AB6" s="31"/>
      <c r="AC6" s="32"/>
      <c r="AD6" s="20"/>
      <c r="AE6" s="20"/>
      <c r="AF6" s="20"/>
      <c r="AG6" s="20"/>
      <c r="AN6" s="23"/>
    </row>
    <row r="7" spans="1:40" s="21" customFormat="1" ht="15" customHeight="1" x14ac:dyDescent="0.15">
      <c r="A7" s="43" t="s">
        <v>32</v>
      </c>
      <c r="B7" s="44"/>
      <c r="C7" s="44"/>
      <c r="D7" s="44"/>
      <c r="E7" s="44"/>
      <c r="F7" s="44"/>
      <c r="G7" s="44"/>
      <c r="H7" s="47" t="s">
        <v>43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 t="s">
        <v>44</v>
      </c>
      <c r="T7" s="47"/>
      <c r="U7" s="47"/>
      <c r="V7" s="47"/>
      <c r="W7" s="47"/>
      <c r="X7" s="47"/>
      <c r="Y7" s="47"/>
      <c r="Z7" s="47"/>
      <c r="AA7" s="47"/>
      <c r="AB7" s="47"/>
      <c r="AC7" s="49"/>
      <c r="AD7" s="20"/>
      <c r="AE7" s="20"/>
      <c r="AF7" s="20"/>
      <c r="AG7" s="20"/>
      <c r="AN7" s="23">
        <v>3</v>
      </c>
    </row>
    <row r="8" spans="1:40" s="21" customFormat="1" ht="15" customHeight="1" thickBot="1" x14ac:dyDescent="0.2">
      <c r="A8" s="45"/>
      <c r="B8" s="46"/>
      <c r="C8" s="46"/>
      <c r="D8" s="46"/>
      <c r="E8" s="46"/>
      <c r="F8" s="46"/>
      <c r="G8" s="46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50"/>
      <c r="AD8" s="20"/>
      <c r="AE8" s="20"/>
      <c r="AF8" s="20"/>
      <c r="AG8" s="20"/>
      <c r="AN8" s="23"/>
    </row>
    <row r="9" spans="1:40" s="21" customFormat="1" ht="15" customHeight="1" x14ac:dyDescent="0.15">
      <c r="A9" s="86" t="s">
        <v>51</v>
      </c>
      <c r="B9" s="44"/>
      <c r="C9" s="44"/>
      <c r="D9" s="44"/>
      <c r="E9" s="44"/>
      <c r="F9" s="44"/>
      <c r="G9" s="44"/>
      <c r="H9" s="47" t="s">
        <v>33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 t="s">
        <v>34</v>
      </c>
      <c r="T9" s="47"/>
      <c r="U9" s="47"/>
      <c r="V9" s="47"/>
      <c r="W9" s="47"/>
      <c r="X9" s="47"/>
      <c r="Y9" s="47"/>
      <c r="Z9" s="47"/>
      <c r="AA9" s="47"/>
      <c r="AB9" s="47"/>
      <c r="AC9" s="49"/>
      <c r="AD9" s="20"/>
      <c r="AE9" s="20"/>
      <c r="AF9" s="20"/>
      <c r="AG9" s="20"/>
      <c r="AN9" s="23">
        <v>3</v>
      </c>
    </row>
    <row r="10" spans="1:40" s="21" customFormat="1" ht="15" customHeight="1" thickBot="1" x14ac:dyDescent="0.2">
      <c r="A10" s="45"/>
      <c r="B10" s="46"/>
      <c r="C10" s="46"/>
      <c r="D10" s="46"/>
      <c r="E10" s="46"/>
      <c r="F10" s="46"/>
      <c r="G10" s="46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50"/>
      <c r="AD10" s="20"/>
      <c r="AE10" s="20"/>
      <c r="AF10" s="20"/>
      <c r="AG10" s="20"/>
      <c r="AN10" s="23"/>
    </row>
    <row r="11" spans="1:40" s="21" customFormat="1" ht="15" customHeight="1" x14ac:dyDescent="0.15">
      <c r="A11" s="86" t="s">
        <v>52</v>
      </c>
      <c r="B11" s="44"/>
      <c r="C11" s="44"/>
      <c r="D11" s="44"/>
      <c r="E11" s="44"/>
      <c r="F11" s="44"/>
      <c r="G11" s="44"/>
      <c r="H11" s="47" t="s">
        <v>35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 t="s">
        <v>36</v>
      </c>
      <c r="T11" s="47"/>
      <c r="U11" s="47"/>
      <c r="V11" s="47"/>
      <c r="W11" s="47"/>
      <c r="X11" s="47"/>
      <c r="Y11" s="47"/>
      <c r="Z11" s="47"/>
      <c r="AA11" s="47"/>
      <c r="AB11" s="47"/>
      <c r="AC11" s="49"/>
      <c r="AD11" s="20"/>
      <c r="AE11" s="20"/>
      <c r="AF11" s="20"/>
      <c r="AG11" s="20"/>
      <c r="AN11" s="23">
        <v>3</v>
      </c>
    </row>
    <row r="12" spans="1:40" s="21" customFormat="1" ht="15" customHeight="1" thickBot="1" x14ac:dyDescent="0.2">
      <c r="A12" s="45"/>
      <c r="B12" s="46"/>
      <c r="C12" s="46"/>
      <c r="D12" s="46"/>
      <c r="E12" s="46"/>
      <c r="F12" s="46"/>
      <c r="G12" s="46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0"/>
      <c r="AD12" s="20"/>
      <c r="AE12" s="20"/>
      <c r="AF12" s="20"/>
      <c r="AG12" s="20"/>
      <c r="AN12" s="23"/>
    </row>
    <row r="13" spans="1:40" s="21" customFormat="1" ht="15" customHeight="1" x14ac:dyDescent="0.15">
      <c r="A13" s="86" t="s">
        <v>45</v>
      </c>
      <c r="B13" s="44"/>
      <c r="C13" s="44"/>
      <c r="D13" s="44"/>
      <c r="E13" s="44"/>
      <c r="F13" s="44"/>
      <c r="G13" s="44"/>
      <c r="H13" s="27" t="s">
        <v>56</v>
      </c>
      <c r="I13" s="28"/>
      <c r="J13" s="28"/>
      <c r="K13" s="28"/>
      <c r="L13" s="33"/>
      <c r="M13" s="27" t="s">
        <v>55</v>
      </c>
      <c r="N13" s="28"/>
      <c r="O13" s="28"/>
      <c r="P13" s="28"/>
      <c r="Q13" s="28"/>
      <c r="R13" s="33"/>
      <c r="S13" s="27" t="s">
        <v>54</v>
      </c>
      <c r="T13" s="28"/>
      <c r="U13" s="28"/>
      <c r="V13" s="28"/>
      <c r="W13" s="33"/>
      <c r="X13" s="27" t="s">
        <v>53</v>
      </c>
      <c r="Y13" s="28"/>
      <c r="Z13" s="28"/>
      <c r="AA13" s="28"/>
      <c r="AB13" s="28"/>
      <c r="AC13" s="29"/>
      <c r="AD13" s="20"/>
      <c r="AE13" s="20"/>
      <c r="AF13" s="20"/>
      <c r="AG13" s="20"/>
      <c r="AN13" s="23">
        <v>5</v>
      </c>
    </row>
    <row r="14" spans="1:40" s="21" customFormat="1" ht="15" customHeight="1" thickBot="1" x14ac:dyDescent="0.2">
      <c r="A14" s="45"/>
      <c r="B14" s="46"/>
      <c r="C14" s="46"/>
      <c r="D14" s="46"/>
      <c r="E14" s="46"/>
      <c r="F14" s="46"/>
      <c r="G14" s="46"/>
      <c r="H14" s="30"/>
      <c r="I14" s="31"/>
      <c r="J14" s="31"/>
      <c r="K14" s="31"/>
      <c r="L14" s="34"/>
      <c r="M14" s="30"/>
      <c r="N14" s="31"/>
      <c r="O14" s="31"/>
      <c r="P14" s="31"/>
      <c r="Q14" s="31"/>
      <c r="R14" s="34"/>
      <c r="S14" s="30"/>
      <c r="T14" s="31"/>
      <c r="U14" s="31"/>
      <c r="V14" s="31"/>
      <c r="W14" s="34"/>
      <c r="X14" s="30"/>
      <c r="Y14" s="31"/>
      <c r="Z14" s="31"/>
      <c r="AA14" s="31"/>
      <c r="AB14" s="31"/>
      <c r="AC14" s="32"/>
      <c r="AD14" s="20"/>
      <c r="AE14" s="20"/>
      <c r="AF14" s="20"/>
      <c r="AG14" s="20"/>
      <c r="AN14" s="23"/>
    </row>
    <row r="15" spans="1:40" s="21" customFormat="1" ht="15" customHeight="1" x14ac:dyDescent="0.15">
      <c r="A15" s="86" t="s">
        <v>46</v>
      </c>
      <c r="B15" s="44"/>
      <c r="C15" s="44"/>
      <c r="D15" s="44"/>
      <c r="E15" s="44"/>
      <c r="F15" s="44"/>
      <c r="G15" s="44"/>
      <c r="H15" s="47" t="s">
        <v>37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 t="s">
        <v>38</v>
      </c>
      <c r="T15" s="47"/>
      <c r="U15" s="47"/>
      <c r="V15" s="47"/>
      <c r="W15" s="47"/>
      <c r="X15" s="47"/>
      <c r="Y15" s="47"/>
      <c r="Z15" s="47"/>
      <c r="AA15" s="47"/>
      <c r="AB15" s="47"/>
      <c r="AC15" s="49"/>
      <c r="AD15" s="20"/>
      <c r="AE15" s="20"/>
      <c r="AF15" s="20"/>
      <c r="AG15" s="20"/>
      <c r="AN15" s="23">
        <v>3</v>
      </c>
    </row>
    <row r="16" spans="1:40" s="21" customFormat="1" ht="15" customHeight="1" thickBot="1" x14ac:dyDescent="0.2">
      <c r="A16" s="45"/>
      <c r="B16" s="46"/>
      <c r="C16" s="46"/>
      <c r="D16" s="46"/>
      <c r="E16" s="46"/>
      <c r="F16" s="46"/>
      <c r="G16" s="46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50"/>
      <c r="AD16" s="20"/>
      <c r="AE16" s="20"/>
      <c r="AF16" s="20"/>
      <c r="AG16" s="20"/>
      <c r="AN16" s="23"/>
    </row>
    <row r="17" spans="1:33" ht="17.100000000000001" customHeight="1" thickBo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6"/>
      <c r="V17" s="26"/>
      <c r="W17" s="26"/>
      <c r="X17" s="26"/>
      <c r="Y17" s="26"/>
      <c r="Z17" s="24"/>
      <c r="AA17" s="24"/>
      <c r="AB17" s="24"/>
      <c r="AC17" s="24"/>
      <c r="AD17" s="20"/>
      <c r="AE17" s="20"/>
      <c r="AF17" s="20"/>
      <c r="AG17" s="20"/>
    </row>
    <row r="18" spans="1:33" ht="17.100000000000001" hidden="1" customHeight="1" thickBo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33" ht="15" customHeight="1" thickBot="1" x14ac:dyDescent="0.2">
      <c r="A19" s="8" t="s">
        <v>19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7"/>
      <c r="Q19" s="6"/>
      <c r="R19" s="6"/>
      <c r="S19" s="6"/>
      <c r="T19" s="6"/>
      <c r="U19" s="6"/>
      <c r="V19" s="6"/>
      <c r="W19" s="6"/>
      <c r="X19" s="6"/>
      <c r="Y19" s="36" t="s">
        <v>1</v>
      </c>
      <c r="Z19" s="37"/>
      <c r="AA19" s="37"/>
      <c r="AB19" s="37"/>
      <c r="AC19" s="38"/>
      <c r="AF19" s="4"/>
    </row>
    <row r="20" spans="1:33" ht="15" customHeight="1" x14ac:dyDescent="0.15">
      <c r="A20" s="35" t="s">
        <v>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 t="s">
        <v>41</v>
      </c>
      <c r="R20" s="35"/>
      <c r="S20" s="35"/>
      <c r="T20" s="35"/>
      <c r="U20" s="35"/>
      <c r="V20" s="35"/>
      <c r="W20" s="42" t="s">
        <v>3</v>
      </c>
      <c r="X20" s="42"/>
      <c r="Y20" s="97">
        <f>IF(AN7&lt;=2,500000,0)</f>
        <v>0</v>
      </c>
      <c r="Z20" s="98"/>
      <c r="AA20" s="98"/>
      <c r="AB20" s="98"/>
      <c r="AC20" s="99"/>
    </row>
    <row r="21" spans="1:33" ht="15" customHeight="1" thickBo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42"/>
      <c r="X21" s="42"/>
      <c r="Y21" s="100"/>
      <c r="Z21" s="101"/>
      <c r="AA21" s="101"/>
      <c r="AB21" s="101"/>
      <c r="AC21" s="102"/>
    </row>
    <row r="22" spans="1:33" ht="15" customHeight="1" x14ac:dyDescent="0.15">
      <c r="A22" s="41" t="s">
        <v>0</v>
      </c>
      <c r="B22" s="41"/>
      <c r="C22" s="41"/>
      <c r="D22" s="39" t="s">
        <v>7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 t="s">
        <v>42</v>
      </c>
      <c r="R22" s="35"/>
      <c r="S22" s="35"/>
      <c r="T22" s="35"/>
      <c r="U22" s="35"/>
      <c r="V22" s="35"/>
      <c r="W22" s="42" t="s">
        <v>3</v>
      </c>
      <c r="X22" s="42"/>
      <c r="Y22" s="97">
        <f>IF(AN9=1,100000,0)</f>
        <v>0</v>
      </c>
      <c r="Z22" s="98"/>
      <c r="AA22" s="98"/>
      <c r="AB22" s="98"/>
      <c r="AC22" s="99"/>
    </row>
    <row r="23" spans="1:33" ht="15" customHeight="1" thickBot="1" x14ac:dyDescent="0.2">
      <c r="A23" s="41"/>
      <c r="B23" s="41"/>
      <c r="C23" s="41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42"/>
      <c r="X23" s="42"/>
      <c r="Y23" s="100"/>
      <c r="Z23" s="101"/>
      <c r="AA23" s="101"/>
      <c r="AB23" s="101"/>
      <c r="AC23" s="102"/>
    </row>
    <row r="24" spans="1:33" ht="15" customHeight="1" x14ac:dyDescent="0.15">
      <c r="A24" s="41"/>
      <c r="B24" s="41"/>
      <c r="C24" s="41"/>
      <c r="D24" s="39" t="s">
        <v>8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 t="s">
        <v>42</v>
      </c>
      <c r="R24" s="35"/>
      <c r="S24" s="35"/>
      <c r="T24" s="35"/>
      <c r="U24" s="35"/>
      <c r="V24" s="35"/>
      <c r="W24" s="42" t="s">
        <v>3</v>
      </c>
      <c r="X24" s="42"/>
      <c r="Y24" s="97">
        <f>IF(AN11=1,100000,0)</f>
        <v>0</v>
      </c>
      <c r="Z24" s="98"/>
      <c r="AA24" s="98"/>
      <c r="AB24" s="98"/>
      <c r="AC24" s="99"/>
    </row>
    <row r="25" spans="1:33" ht="15" customHeight="1" x14ac:dyDescent="0.15">
      <c r="A25" s="41"/>
      <c r="B25" s="41"/>
      <c r="C25" s="41"/>
      <c r="D25" s="39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42"/>
      <c r="X25" s="42"/>
      <c r="Y25" s="103"/>
      <c r="Z25" s="104"/>
      <c r="AA25" s="104"/>
      <c r="AB25" s="104"/>
      <c r="AC25" s="105"/>
    </row>
    <row r="26" spans="1:33" ht="15" customHeight="1" thickBot="1" x14ac:dyDescent="0.2">
      <c r="A26" s="41"/>
      <c r="B26" s="41"/>
      <c r="C26" s="41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42"/>
      <c r="X26" s="42"/>
      <c r="Y26" s="100"/>
      <c r="Z26" s="101"/>
      <c r="AA26" s="101"/>
      <c r="AB26" s="101"/>
      <c r="AC26" s="102"/>
    </row>
    <row r="27" spans="1:33" ht="15" customHeight="1" x14ac:dyDescent="0.15">
      <c r="A27" s="41"/>
      <c r="B27" s="41"/>
      <c r="C27" s="41"/>
      <c r="D27" s="39" t="s">
        <v>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9" t="s">
        <v>40</v>
      </c>
      <c r="R27" s="35"/>
      <c r="S27" s="35"/>
      <c r="T27" s="35"/>
      <c r="U27" s="35"/>
      <c r="V27" s="35"/>
      <c r="W27" s="42" t="s">
        <v>3</v>
      </c>
      <c r="X27" s="42"/>
      <c r="Y27" s="97">
        <f>IF(AN13&lt;=4,200000*(AN13-1),0)</f>
        <v>0</v>
      </c>
      <c r="Z27" s="98"/>
      <c r="AA27" s="98"/>
      <c r="AB27" s="98"/>
      <c r="AC27" s="99"/>
    </row>
    <row r="28" spans="1:33" ht="15" customHeight="1" x14ac:dyDescent="0.15">
      <c r="A28" s="41"/>
      <c r="B28" s="41"/>
      <c r="C28" s="4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42"/>
      <c r="X28" s="42"/>
      <c r="Y28" s="103"/>
      <c r="Z28" s="104"/>
      <c r="AA28" s="104"/>
      <c r="AB28" s="104"/>
      <c r="AC28" s="105"/>
    </row>
    <row r="29" spans="1:33" ht="15" customHeight="1" thickBot="1" x14ac:dyDescent="0.2">
      <c r="A29" s="41"/>
      <c r="B29" s="41"/>
      <c r="C29" s="41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42"/>
      <c r="X29" s="42"/>
      <c r="Y29" s="100"/>
      <c r="Z29" s="101"/>
      <c r="AA29" s="101"/>
      <c r="AB29" s="101"/>
      <c r="AC29" s="102"/>
    </row>
    <row r="30" spans="1:33" ht="15" customHeight="1" x14ac:dyDescent="0.15">
      <c r="A30" s="41"/>
      <c r="B30" s="41"/>
      <c r="C30" s="41"/>
      <c r="D30" s="39" t="s">
        <v>6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 t="s">
        <v>4</v>
      </c>
      <c r="R30" s="35"/>
      <c r="S30" s="35"/>
      <c r="T30" s="35"/>
      <c r="U30" s="35"/>
      <c r="V30" s="35"/>
      <c r="W30" s="42" t="s">
        <v>3</v>
      </c>
      <c r="X30" s="42"/>
      <c r="Y30" s="97">
        <f>IF(AN15=1,100000,0)</f>
        <v>0</v>
      </c>
      <c r="Z30" s="98"/>
      <c r="AA30" s="98"/>
      <c r="AB30" s="98"/>
      <c r="AC30" s="99"/>
    </row>
    <row r="31" spans="1:33" ht="15" customHeight="1" thickBot="1" x14ac:dyDescent="0.2">
      <c r="A31" s="41"/>
      <c r="B31" s="41"/>
      <c r="C31" s="41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42"/>
      <c r="X31" s="42"/>
      <c r="Y31" s="100"/>
      <c r="Z31" s="101"/>
      <c r="AA31" s="101"/>
      <c r="AB31" s="101"/>
      <c r="AC31" s="102"/>
    </row>
    <row r="32" spans="1:33" ht="1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  <c r="W32" s="7"/>
      <c r="X32" s="7"/>
      <c r="Y32" s="11" t="s">
        <v>16</v>
      </c>
      <c r="Z32" s="9"/>
      <c r="AA32" s="9"/>
      <c r="AB32" s="9"/>
      <c r="AC32" s="10"/>
    </row>
    <row r="33" spans="1:40" ht="15" customHeight="1" thickBo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00">
        <f>SUM(Y20:AA31)</f>
        <v>0</v>
      </c>
      <c r="Z33" s="101"/>
      <c r="AA33" s="101"/>
      <c r="AB33" s="101"/>
      <c r="AC33" s="102"/>
      <c r="AN33" s="18">
        <v>700000</v>
      </c>
    </row>
    <row r="34" spans="1:40" ht="15" customHeight="1" thickBot="1" x14ac:dyDescent="0.2">
      <c r="A34" s="8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40" ht="15" customHeight="1" x14ac:dyDescent="0.15">
      <c r="A35" s="39" t="s">
        <v>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 t="s">
        <v>12</v>
      </c>
      <c r="R35" s="35"/>
      <c r="S35" s="35"/>
      <c r="T35" s="35"/>
      <c r="U35" s="35"/>
      <c r="V35" s="35"/>
      <c r="W35" s="42" t="s">
        <v>14</v>
      </c>
      <c r="X35" s="42"/>
      <c r="Y35" s="106">
        <f>IF(AN7=2,MIN(Y33,AN33),0)</f>
        <v>0</v>
      </c>
      <c r="Z35" s="107"/>
      <c r="AA35" s="107"/>
      <c r="AB35" s="107"/>
      <c r="AC35" s="108"/>
    </row>
    <row r="36" spans="1:40" ht="15" customHeight="1" thickBo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5"/>
      <c r="R36" s="35"/>
      <c r="S36" s="35"/>
      <c r="T36" s="35"/>
      <c r="U36" s="35"/>
      <c r="V36" s="35"/>
      <c r="W36" s="42"/>
      <c r="X36" s="42"/>
      <c r="Y36" s="51"/>
      <c r="Z36" s="52"/>
      <c r="AA36" s="52"/>
      <c r="AB36" s="52"/>
      <c r="AC36" s="53"/>
    </row>
    <row r="37" spans="1:40" ht="15" customHeight="1" x14ac:dyDescent="0.15">
      <c r="A37" s="35" t="s">
        <v>10</v>
      </c>
      <c r="B37" s="35"/>
      <c r="C37" s="35"/>
      <c r="D37" s="39" t="s">
        <v>48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5" t="s">
        <v>13</v>
      </c>
      <c r="R37" s="35"/>
      <c r="S37" s="35"/>
      <c r="T37" s="35"/>
      <c r="U37" s="35"/>
      <c r="V37" s="35"/>
      <c r="W37" s="42" t="s">
        <v>14</v>
      </c>
      <c r="X37" s="42"/>
      <c r="Y37" s="106">
        <f>IF(AND(Y35&gt;0,Y22+Y24+Y27&gt;0),100000,0)</f>
        <v>0</v>
      </c>
      <c r="Z37" s="107"/>
      <c r="AA37" s="107"/>
      <c r="AB37" s="107"/>
      <c r="AC37" s="108"/>
    </row>
    <row r="38" spans="1:40" ht="15" customHeight="1" x14ac:dyDescent="0.15">
      <c r="A38" s="35"/>
      <c r="B38" s="35"/>
      <c r="C38" s="35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5"/>
      <c r="R38" s="35"/>
      <c r="S38" s="35"/>
      <c r="T38" s="35"/>
      <c r="U38" s="35"/>
      <c r="V38" s="35"/>
      <c r="W38" s="42"/>
      <c r="X38" s="42"/>
      <c r="Y38" s="109"/>
      <c r="Z38" s="110"/>
      <c r="AA38" s="110"/>
      <c r="AB38" s="110"/>
      <c r="AC38" s="111"/>
    </row>
    <row r="39" spans="1:40" ht="15" customHeight="1" x14ac:dyDescent="0.15">
      <c r="A39" s="35"/>
      <c r="B39" s="35"/>
      <c r="C39" s="35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5"/>
      <c r="R39" s="35"/>
      <c r="S39" s="35"/>
      <c r="T39" s="35"/>
      <c r="U39" s="35"/>
      <c r="V39" s="35"/>
      <c r="W39" s="42"/>
      <c r="X39" s="42"/>
      <c r="Y39" s="109"/>
      <c r="Z39" s="110"/>
      <c r="AA39" s="110"/>
      <c r="AB39" s="110"/>
      <c r="AC39" s="111"/>
    </row>
    <row r="40" spans="1:40" ht="15" customHeight="1" thickBot="1" x14ac:dyDescent="0.2">
      <c r="A40" s="35"/>
      <c r="B40" s="35"/>
      <c r="C40" s="3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5"/>
      <c r="R40" s="35"/>
      <c r="S40" s="35"/>
      <c r="T40" s="35"/>
      <c r="U40" s="35"/>
      <c r="V40" s="35"/>
      <c r="W40" s="42"/>
      <c r="X40" s="42"/>
      <c r="Y40" s="51"/>
      <c r="Z40" s="52"/>
      <c r="AA40" s="52"/>
      <c r="AB40" s="52"/>
      <c r="AC40" s="53"/>
    </row>
    <row r="41" spans="1:40" ht="15" customHeight="1" x14ac:dyDescent="0.15">
      <c r="A41" s="35"/>
      <c r="B41" s="35"/>
      <c r="C41" s="35"/>
      <c r="D41" s="39" t="s">
        <v>11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5" t="s">
        <v>13</v>
      </c>
      <c r="R41" s="35"/>
      <c r="S41" s="35"/>
      <c r="T41" s="35"/>
      <c r="U41" s="35"/>
      <c r="V41" s="35"/>
      <c r="W41" s="42" t="s">
        <v>14</v>
      </c>
      <c r="X41" s="42"/>
      <c r="Y41" s="106">
        <f>IF(AND(Y35&gt;0,Y30&gt;0),100000,0)</f>
        <v>0</v>
      </c>
      <c r="Z41" s="107"/>
      <c r="AA41" s="107"/>
      <c r="AB41" s="107"/>
      <c r="AC41" s="108"/>
    </row>
    <row r="42" spans="1:40" ht="15" customHeight="1" x14ac:dyDescent="0.15">
      <c r="A42" s="35"/>
      <c r="B42" s="35"/>
      <c r="C42" s="35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5"/>
      <c r="R42" s="35"/>
      <c r="S42" s="35"/>
      <c r="T42" s="35"/>
      <c r="U42" s="35"/>
      <c r="V42" s="35"/>
      <c r="W42" s="42"/>
      <c r="X42" s="42"/>
      <c r="Y42" s="109"/>
      <c r="Z42" s="110"/>
      <c r="AA42" s="110"/>
      <c r="AB42" s="110"/>
      <c r="AC42" s="111"/>
    </row>
    <row r="43" spans="1:40" ht="15" customHeight="1" thickBot="1" x14ac:dyDescent="0.2">
      <c r="A43" s="35"/>
      <c r="B43" s="35"/>
      <c r="C43" s="35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5"/>
      <c r="R43" s="35"/>
      <c r="S43" s="35"/>
      <c r="T43" s="35"/>
      <c r="U43" s="35"/>
      <c r="V43" s="35"/>
      <c r="W43" s="42"/>
      <c r="X43" s="42"/>
      <c r="Y43" s="51"/>
      <c r="Z43" s="52"/>
      <c r="AA43" s="52"/>
      <c r="AB43" s="52"/>
      <c r="AC43" s="53"/>
    </row>
    <row r="44" spans="1:40" ht="15" customHeight="1" x14ac:dyDescent="0.15">
      <c r="A44" s="6" t="s">
        <v>20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4" t="s">
        <v>15</v>
      </c>
      <c r="Z44" s="12"/>
      <c r="AA44" s="12"/>
      <c r="AB44" s="12"/>
      <c r="AC44" s="13"/>
    </row>
    <row r="45" spans="1:40" ht="15" customHeight="1" thickBot="1" x14ac:dyDescent="0.2">
      <c r="A45" s="6" t="s">
        <v>21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51">
        <f>SUM(Y35:AA43)</f>
        <v>0</v>
      </c>
      <c r="Z45" s="52"/>
      <c r="AA45" s="52"/>
      <c r="AB45" s="52"/>
      <c r="AC45" s="53"/>
    </row>
    <row r="46" spans="1:40" ht="15" customHeight="1" x14ac:dyDescent="0.15">
      <c r="A46" s="6" t="s">
        <v>22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5" t="s">
        <v>49</v>
      </c>
      <c r="Z46" s="16"/>
      <c r="AA46" s="16"/>
      <c r="AB46" s="16"/>
      <c r="AC46" s="17"/>
    </row>
    <row r="47" spans="1:40" ht="15" customHeight="1" x14ac:dyDescent="0.15">
      <c r="A47" s="6" t="s">
        <v>24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76">
        <f>Y33+Y45</f>
        <v>0</v>
      </c>
      <c r="Z47" s="77"/>
      <c r="AA47" s="77"/>
      <c r="AB47" s="77"/>
      <c r="AC47" s="78"/>
    </row>
    <row r="48" spans="1:40" ht="15" customHeight="1" thickBot="1" x14ac:dyDescent="0.2">
      <c r="A48" s="6" t="s">
        <v>25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79"/>
      <c r="Z48" s="80"/>
      <c r="AA48" s="80"/>
      <c r="AB48" s="80"/>
      <c r="AC48" s="81"/>
    </row>
    <row r="49" spans="1:29" ht="15" customHeight="1" x14ac:dyDescent="0.15">
      <c r="A49" s="6" t="s">
        <v>26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" customHeight="1" x14ac:dyDescent="0.15">
      <c r="A50" s="6" t="s">
        <v>27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87" t="s">
        <v>18</v>
      </c>
      <c r="V50" s="87"/>
      <c r="W50" s="87"/>
      <c r="X50" s="87"/>
      <c r="Y50" s="87"/>
      <c r="Z50" s="87"/>
      <c r="AA50" s="6"/>
      <c r="AB50" s="6"/>
      <c r="AC50" s="6"/>
    </row>
    <row r="51" spans="1:29" ht="15" customHeight="1" thickBot="1" x14ac:dyDescent="0.2">
      <c r="A51" s="6" t="s">
        <v>28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" customHeight="1" x14ac:dyDescent="0.15">
      <c r="A52" s="6"/>
      <c r="B52" s="112" t="s">
        <v>17</v>
      </c>
      <c r="C52" s="113"/>
      <c r="D52" s="113"/>
      <c r="E52" s="113"/>
      <c r="F52" s="113"/>
      <c r="G52" s="113"/>
      <c r="H52" s="113"/>
      <c r="I52" s="114"/>
      <c r="J52" s="6"/>
      <c r="K52" s="6"/>
      <c r="L52" s="6"/>
      <c r="M52" s="6"/>
      <c r="N52" s="96">
        <v>0.5</v>
      </c>
      <c r="O52" s="96"/>
      <c r="P52" s="96"/>
      <c r="Q52" s="6"/>
      <c r="R52" s="6"/>
      <c r="S52" s="6"/>
      <c r="T52" s="6"/>
      <c r="U52" s="6"/>
      <c r="V52" s="115" t="s">
        <v>47</v>
      </c>
      <c r="W52" s="116"/>
      <c r="X52" s="116"/>
      <c r="Y52" s="116"/>
      <c r="Z52" s="116"/>
      <c r="AA52" s="116"/>
      <c r="AB52" s="116"/>
      <c r="AC52" s="117"/>
    </row>
    <row r="53" spans="1:29" ht="15" customHeight="1" x14ac:dyDescent="0.15">
      <c r="A53" s="6"/>
      <c r="B53" s="88">
        <f>S5</f>
        <v>0</v>
      </c>
      <c r="C53" s="89"/>
      <c r="D53" s="89"/>
      <c r="E53" s="89"/>
      <c r="F53" s="89"/>
      <c r="G53" s="89"/>
      <c r="H53" s="92" t="s">
        <v>31</v>
      </c>
      <c r="I53" s="93"/>
      <c r="J53" s="7"/>
      <c r="K53" s="7"/>
      <c r="L53" s="7"/>
      <c r="M53" s="6"/>
      <c r="N53" s="96"/>
      <c r="O53" s="96"/>
      <c r="P53" s="96"/>
      <c r="Q53" s="6"/>
      <c r="R53" s="6"/>
      <c r="S53" s="6"/>
      <c r="T53" s="6"/>
      <c r="U53" s="6"/>
      <c r="V53" s="76">
        <f>ROUNDDOWN(B53*0.5,-3)</f>
        <v>0</v>
      </c>
      <c r="W53" s="77"/>
      <c r="X53" s="77"/>
      <c r="Y53" s="77"/>
      <c r="Z53" s="77"/>
      <c r="AA53" s="77"/>
      <c r="AB53" s="77"/>
      <c r="AC53" s="78"/>
    </row>
    <row r="54" spans="1:29" ht="15" customHeight="1" thickBot="1" x14ac:dyDescent="0.2">
      <c r="A54" s="6"/>
      <c r="B54" s="90"/>
      <c r="C54" s="91"/>
      <c r="D54" s="91"/>
      <c r="E54" s="91"/>
      <c r="F54" s="91"/>
      <c r="G54" s="91"/>
      <c r="H54" s="94"/>
      <c r="I54" s="95"/>
      <c r="J54" s="7"/>
      <c r="K54" s="7"/>
      <c r="L54" s="7"/>
      <c r="M54" s="6"/>
      <c r="N54" s="96"/>
      <c r="O54" s="96"/>
      <c r="P54" s="96"/>
      <c r="Q54" s="6"/>
      <c r="R54" s="6"/>
      <c r="S54" s="6"/>
      <c r="T54" s="6"/>
      <c r="U54" s="6"/>
      <c r="V54" s="79"/>
      <c r="W54" s="80"/>
      <c r="X54" s="80"/>
      <c r="Y54" s="80"/>
      <c r="Z54" s="80"/>
      <c r="AA54" s="80"/>
      <c r="AB54" s="80"/>
      <c r="AC54" s="81"/>
    </row>
    <row r="55" spans="1:29" ht="12" customHeight="1" x14ac:dyDescent="0.15">
      <c r="A55" s="75" t="s">
        <v>50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</row>
    <row r="56" spans="1:29" ht="12" customHeight="1" thickBo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</row>
    <row r="57" spans="1:29" ht="15" customHeight="1" x14ac:dyDescent="0.15">
      <c r="F57" s="54" t="s">
        <v>30</v>
      </c>
      <c r="G57" s="55"/>
      <c r="H57" s="55"/>
      <c r="I57" s="55"/>
      <c r="J57" s="55"/>
      <c r="K57" s="55"/>
      <c r="L57" s="55"/>
      <c r="M57" s="55"/>
      <c r="N57" s="56"/>
      <c r="O57" s="63">
        <f>IF(V53&lt;=Y47,V53,Y47)</f>
        <v>0</v>
      </c>
      <c r="P57" s="64"/>
      <c r="Q57" s="64"/>
      <c r="R57" s="64"/>
      <c r="S57" s="64"/>
      <c r="T57" s="64"/>
      <c r="U57" s="64"/>
      <c r="V57" s="69" t="s">
        <v>31</v>
      </c>
      <c r="W57" s="70"/>
    </row>
    <row r="58" spans="1:29" ht="15" customHeight="1" x14ac:dyDescent="0.15">
      <c r="F58" s="57"/>
      <c r="G58" s="58"/>
      <c r="H58" s="58"/>
      <c r="I58" s="58"/>
      <c r="J58" s="58"/>
      <c r="K58" s="58"/>
      <c r="L58" s="58"/>
      <c r="M58" s="58"/>
      <c r="N58" s="59"/>
      <c r="O58" s="65"/>
      <c r="P58" s="66"/>
      <c r="Q58" s="66"/>
      <c r="R58" s="66"/>
      <c r="S58" s="66"/>
      <c r="T58" s="66"/>
      <c r="U58" s="66"/>
      <c r="V58" s="71"/>
      <c r="W58" s="72"/>
    </row>
    <row r="59" spans="1:29" ht="15" customHeight="1" thickBot="1" x14ac:dyDescent="0.2">
      <c r="F59" s="60"/>
      <c r="G59" s="61"/>
      <c r="H59" s="61"/>
      <c r="I59" s="61"/>
      <c r="J59" s="61"/>
      <c r="K59" s="61"/>
      <c r="L59" s="61"/>
      <c r="M59" s="61"/>
      <c r="N59" s="62"/>
      <c r="O59" s="67"/>
      <c r="P59" s="68"/>
      <c r="Q59" s="68"/>
      <c r="R59" s="68"/>
      <c r="S59" s="68"/>
      <c r="T59" s="68"/>
      <c r="U59" s="68"/>
      <c r="V59" s="73"/>
      <c r="W59" s="74"/>
    </row>
    <row r="66" spans="39:39" ht="17.100000000000001" customHeight="1" x14ac:dyDescent="0.15">
      <c r="AM66" s="1" t="b">
        <v>0</v>
      </c>
    </row>
    <row r="67" spans="39:39" ht="17.100000000000001" customHeight="1" x14ac:dyDescent="0.15">
      <c r="AM67" s="1" t="b">
        <v>0</v>
      </c>
    </row>
    <row r="68" spans="39:39" ht="17.100000000000001" customHeight="1" x14ac:dyDescent="0.15">
      <c r="AM68" s="1" t="b">
        <v>0</v>
      </c>
    </row>
    <row r="69" spans="39:39" ht="17.100000000000001" customHeight="1" x14ac:dyDescent="0.15">
      <c r="AM69" s="1" t="b">
        <v>0</v>
      </c>
    </row>
    <row r="70" spans="39:39" ht="17.100000000000001" customHeight="1" x14ac:dyDescent="0.15">
      <c r="AM70" s="1" t="b">
        <v>0</v>
      </c>
    </row>
  </sheetData>
  <mergeCells count="71">
    <mergeCell ref="U50:Z50"/>
    <mergeCell ref="B53:G54"/>
    <mergeCell ref="H53:I54"/>
    <mergeCell ref="N52:P54"/>
    <mergeCell ref="Y20:AC21"/>
    <mergeCell ref="Y22:AC23"/>
    <mergeCell ref="Y24:AC26"/>
    <mergeCell ref="Y27:AC29"/>
    <mergeCell ref="Y30:AC31"/>
    <mergeCell ref="Y33:AC33"/>
    <mergeCell ref="Y35:AC36"/>
    <mergeCell ref="Y37:AC40"/>
    <mergeCell ref="Y41:AC43"/>
    <mergeCell ref="B52:I52"/>
    <mergeCell ref="V52:AC52"/>
    <mergeCell ref="Y47:AC48"/>
    <mergeCell ref="S5:AA6"/>
    <mergeCell ref="A15:G16"/>
    <mergeCell ref="H15:R16"/>
    <mergeCell ref="S15:AC16"/>
    <mergeCell ref="A13:G14"/>
    <mergeCell ref="A9:G10"/>
    <mergeCell ref="H9:R10"/>
    <mergeCell ref="S9:AC10"/>
    <mergeCell ref="A11:G12"/>
    <mergeCell ref="H11:R12"/>
    <mergeCell ref="S11:AC12"/>
    <mergeCell ref="H13:L14"/>
    <mergeCell ref="F57:N59"/>
    <mergeCell ref="O57:U59"/>
    <mergeCell ref="V57:W59"/>
    <mergeCell ref="A55:AC56"/>
    <mergeCell ref="V53:AC54"/>
    <mergeCell ref="Y45:AC45"/>
    <mergeCell ref="Q35:V36"/>
    <mergeCell ref="Q37:V40"/>
    <mergeCell ref="Q41:V43"/>
    <mergeCell ref="W35:X36"/>
    <mergeCell ref="W37:X40"/>
    <mergeCell ref="W41:X43"/>
    <mergeCell ref="A37:C43"/>
    <mergeCell ref="A20:P21"/>
    <mergeCell ref="D22:P23"/>
    <mergeCell ref="D24:P26"/>
    <mergeCell ref="D27:P29"/>
    <mergeCell ref="D30:P31"/>
    <mergeCell ref="A35:P36"/>
    <mergeCell ref="D37:P40"/>
    <mergeCell ref="D41:P43"/>
    <mergeCell ref="Q22:V23"/>
    <mergeCell ref="Q24:V26"/>
    <mergeCell ref="Q27:V29"/>
    <mergeCell ref="A1:AC2"/>
    <mergeCell ref="A22:C31"/>
    <mergeCell ref="Q30:V31"/>
    <mergeCell ref="W20:X21"/>
    <mergeCell ref="W22:X23"/>
    <mergeCell ref="W24:X26"/>
    <mergeCell ref="W27:X29"/>
    <mergeCell ref="W30:X31"/>
    <mergeCell ref="A7:G8"/>
    <mergeCell ref="H7:R8"/>
    <mergeCell ref="S7:AC8"/>
    <mergeCell ref="A5:R6"/>
    <mergeCell ref="AB5:AC6"/>
    <mergeCell ref="T17:Y17"/>
    <mergeCell ref="X13:AC14"/>
    <mergeCell ref="S13:W14"/>
    <mergeCell ref="M13:R14"/>
    <mergeCell ref="Q20:V21"/>
    <mergeCell ref="Y19:AC19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1" r:id="rId4" name="Option Button 8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10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" name="Option Button 84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" name="Option Button 85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6</xdr:row>
                    <xdr:rowOff>0</xdr:rowOff>
                  </from>
                  <to>
                    <xdr:col>31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" name="Group Box 86">
              <controlPr defaultSize="0" autoFill="0" autoPict="0">
                <anchor moveWithCells="1">
                  <from>
                    <xdr:col>7</xdr:col>
                    <xdr:colOff>0</xdr:colOff>
                    <xdr:row>6</xdr:row>
                    <xdr:rowOff>0</xdr:rowOff>
                  </from>
                  <to>
                    <xdr:col>31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" name="Option Button 8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" name="Option Button 88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8</xdr:row>
                    <xdr:rowOff>0</xdr:rowOff>
                  </from>
                  <to>
                    <xdr:col>22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0" name="Option Button 89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8</xdr:row>
                    <xdr:rowOff>0</xdr:rowOff>
                  </from>
                  <to>
                    <xdr:col>31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1" name="Group Box 90">
              <controlPr defaultSize="0" autoFill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31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2" name="Option Button 9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3" name="Option Button 92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10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4" name="Option Button 93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10</xdr:row>
                    <xdr:rowOff>0</xdr:rowOff>
                  </from>
                  <to>
                    <xdr:col>31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5" name="Group Box 94">
              <controlPr defaultSize="0" autoFill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31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6" name="Option Button 95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0</xdr:rowOff>
                  </from>
                  <to>
                    <xdr:col>9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7" name="Option Button 96">
              <controlPr locked="0" defaultSize="0" autoFill="0" autoLine="0" autoPict="0">
                <anchor moveWithCells="1">
                  <from>
                    <xdr:col>13</xdr:col>
                    <xdr:colOff>66675</xdr:colOff>
                    <xdr:row>12</xdr:row>
                    <xdr:rowOff>0</xdr:rowOff>
                  </from>
                  <to>
                    <xdr:col>15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8" name="Option Button 97">
              <controlPr locked="0" defaultSize="0" autoFill="0" autoLine="0" autoPict="0">
                <anchor moveWithCells="1">
                  <from>
                    <xdr:col>18</xdr:col>
                    <xdr:colOff>171450</xdr:colOff>
                    <xdr:row>12</xdr:row>
                    <xdr:rowOff>0</xdr:rowOff>
                  </from>
                  <to>
                    <xdr:col>20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9" name="Option Button 98">
              <controlPr locked="0" defaultSize="0" autoFill="0" autoLine="0" autoPict="0">
                <anchor moveWithCells="1">
                  <from>
                    <xdr:col>23</xdr:col>
                    <xdr:colOff>66675</xdr:colOff>
                    <xdr:row>12</xdr:row>
                    <xdr:rowOff>0</xdr:rowOff>
                  </from>
                  <to>
                    <xdr:col>25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Option Button 100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1" name="Option Button 10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2" name="Option Button 102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14</xdr:row>
                    <xdr:rowOff>0</xdr:rowOff>
                  </from>
                  <to>
                    <xdr:col>31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3" name="Group Box 103">
              <controlPr defaultSize="0" autoFill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4" name="Option Button 104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12</xdr:row>
                    <xdr:rowOff>0</xdr:rowOff>
                  </from>
                  <to>
                    <xdr:col>31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5" name="Group Box 105">
              <controlPr defaultSize="0" autoFill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31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